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720"/>
  </bookViews>
  <sheets>
    <sheet name="без учета счетов бюджета (2)" sheetId="1" r:id="rId1"/>
  </sheets>
  <definedNames>
    <definedName name="_xlnm.Print_Area" localSheetId="0">'без учета счетов бюджета (2)'!$A$1:$K$81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/>
  <c r="G35"/>
  <c r="F27"/>
  <c r="H58" l="1"/>
  <c r="G58"/>
  <c r="F58"/>
  <c r="F60"/>
  <c r="G60"/>
  <c r="H60"/>
  <c r="H72"/>
  <c r="G72"/>
  <c r="F72"/>
  <c r="F74" l="1"/>
  <c r="G74"/>
  <c r="H74"/>
  <c r="H76"/>
  <c r="G76"/>
  <c r="F76"/>
  <c r="H70"/>
  <c r="G70"/>
  <c r="F70"/>
  <c r="H66"/>
  <c r="G66"/>
  <c r="F66"/>
  <c r="H62"/>
  <c r="G62"/>
  <c r="F62"/>
  <c r="H54"/>
  <c r="G54"/>
  <c r="F54"/>
  <c r="H50"/>
  <c r="G50"/>
  <c r="F50"/>
  <c r="H38"/>
  <c r="G38"/>
  <c r="F38"/>
  <c r="F41"/>
  <c r="G41"/>
  <c r="H41"/>
  <c r="H47"/>
  <c r="G47"/>
  <c r="F47"/>
  <c r="H45"/>
  <c r="G45"/>
  <c r="F45"/>
  <c r="F65" l="1"/>
  <c r="G65"/>
  <c r="H65"/>
  <c r="H23"/>
  <c r="G23"/>
  <c r="F23"/>
  <c r="H79"/>
  <c r="H78" s="1"/>
  <c r="G79"/>
  <c r="G78" s="1"/>
  <c r="F79"/>
  <c r="F78" s="1"/>
  <c r="H68"/>
  <c r="G68"/>
  <c r="F68"/>
  <c r="H56"/>
  <c r="H49" s="1"/>
  <c r="G56"/>
  <c r="G49" s="1"/>
  <c r="F56"/>
  <c r="F49" s="1"/>
  <c r="H43"/>
  <c r="H37" s="1"/>
  <c r="G43"/>
  <c r="G37" s="1"/>
  <c r="F43"/>
  <c r="F37" s="1"/>
  <c r="F35"/>
  <c r="H31"/>
  <c r="G31"/>
  <c r="F31"/>
  <c r="H27"/>
  <c r="G27"/>
  <c r="H33"/>
  <c r="G33"/>
  <c r="F33"/>
  <c r="H29"/>
  <c r="G29"/>
  <c r="F29"/>
  <c r="H25"/>
  <c r="G25"/>
  <c r="F25"/>
  <c r="H20"/>
  <c r="G20"/>
  <c r="H22" l="1"/>
  <c r="H18" s="1"/>
  <c r="H81" s="1"/>
  <c r="G22"/>
  <c r="G18" s="1"/>
  <c r="G81" s="1"/>
  <c r="F22"/>
  <c r="F81" s="1"/>
  <c r="F20"/>
  <c r="F18" l="1"/>
</calcChain>
</file>

<file path=xl/sharedStrings.xml><?xml version="1.0" encoding="utf-8"?>
<sst xmlns="http://schemas.openxmlformats.org/spreadsheetml/2006/main" count="227" uniqueCount="107">
  <si>
    <t>Приложение № 5</t>
  </si>
  <si>
    <t>к решению Собрания депутатов</t>
  </si>
  <si>
    <t>Звениговского муниципального района</t>
  </si>
  <si>
    <t xml:space="preserve"> Республики Марий Эл на 2024 год</t>
  </si>
  <si>
    <t>и на плановый период 2025 и 2026 годов"</t>
  </si>
  <si>
    <t xml:space="preserve"> от   декабря 2023 года № 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</si>
  <si>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</si>
  <si>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</si>
  <si>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</si>
  <si>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</si>
  <si>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r>
      <t xml:space="preserve">на 2024 год </t>
    </r>
    <r>
      <rPr>
        <sz val="14"/>
        <color rgb="FF000000"/>
        <rFont val="Times New Roman"/>
      </rPr>
      <t>и плановый период 2025 и 2026 годов</t>
    </r>
  </si>
  <si>
    <t>тыс.рублей</t>
  </si>
  <si>
    <t>Наименование показателя</t>
  </si>
  <si>
    <t>ЦС</t>
  </si>
  <si>
    <t>ВР</t>
  </si>
  <si>
    <t>Рз</t>
  </si>
  <si>
    <t>ПР</t>
  </si>
  <si>
    <t>Муниципальный проект  "Формирование современной городской среды"</t>
  </si>
  <si>
    <t>Поддержка муниципальных программ формирования современной городской среды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</si>
  <si>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</si>
  <si>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</si>
  <si>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</si>
  <si>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</si>
  <si>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02</t>
  </si>
  <si>
    <t>Комплекс процессных мероприятий «Безопасность жизнедеятельности поселения»</t>
  </si>
  <si>
    <t>Осуществление мероприятий в области обеспечения первичных мер пожарной безопасности</t>
  </si>
  <si>
    <t>10</t>
  </si>
  <si>
    <t xml:space="preserve">Осуществление целевых мероприятий в отношении автомобильных дорог общего пользования местного значения 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</si>
  <si>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</si>
  <si>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</si>
  <si>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</si>
  <si>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</si>
  <si>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</si>
  <si>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</si>
  <si>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Осуществление целевых мероприятий в отношении автомобильных дорог общего пользования местного значения</t>
  </si>
  <si>
    <t>Иные бюджетные ассигнования</t>
  </si>
  <si>
    <t>01</t>
  </si>
  <si>
    <t>11</t>
  </si>
  <si>
    <t>Комплекс процессных мероприятий "Благоустройство территории поселения"</t>
  </si>
  <si>
    <t>Озеленение территорий</t>
  </si>
  <si>
    <t>Организация ритуальных услуг и содержание мест захоронения</t>
  </si>
  <si>
    <t>Прочие мероприятия по благоустройству территории поселения</t>
  </si>
  <si>
    <t>Комплекс процессных мероприятий "Обеспечение деятельности  администрации"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</si>
  <si>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</si>
  <si>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</si>
  <si>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</si>
  <si>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800</t>
  </si>
  <si>
    <t>Глава местной администрации (исполнительно - 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</si>
  <si>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</si>
  <si>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</si>
  <si>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13</t>
  </si>
  <si>
    <t>Выполнение других общегосударственных обязательств поселения</t>
  </si>
  <si>
    <t>Комплекс процессных мероприятий "Развитие жилищной и коммунальной инфраструктуры"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</si>
  <si>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</si>
  <si>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Мероприятия в области коммунального хозяйства</t>
  </si>
  <si>
    <t>А140726520</t>
  </si>
  <si>
    <t>Снос аварийного жилищного фонда</t>
  </si>
  <si>
    <t>Комплекс процессных мероприятий "Развитие на территории поселения физической культуры и массового спорта"</t>
  </si>
  <si>
    <t>Содержание и обеспечение деятельности организации физической культуры и спорта</t>
  </si>
  <si>
    <t xml:space="preserve">Пенсии за выслугу лет лицам, замещавшим должности муниципальной службы </t>
  </si>
  <si>
    <t>Социальное обеспечение и иные выплаты населению</t>
  </si>
  <si>
    <t>300</t>
  </si>
  <si>
    <t>Условно утверждаемые расходы</t>
  </si>
  <si>
    <t>9990026150</t>
  </si>
  <si>
    <t>ИТОГО РАСХОДОВ</t>
  </si>
  <si>
    <t>Организация сбора и вывоза бытовых отходов и мусора</t>
  </si>
  <si>
    <t xml:space="preserve">Формирование системы документов территориального планирования </t>
  </si>
  <si>
    <t>12</t>
  </si>
  <si>
    <t>Непрограммные расходы</t>
  </si>
  <si>
    <t>9990000000</t>
  </si>
  <si>
    <t>Организация освещения улиц в населенных пунктах поселения</t>
  </si>
  <si>
    <t>С140526810</t>
  </si>
  <si>
    <t>С140726530</t>
  </si>
  <si>
    <t>"О бюджете Кокшайского сельского поселения</t>
  </si>
  <si>
    <t xml:space="preserve">Кокшайского сельского поселения Звениговского муниципального района Республики Марий Эл </t>
  </si>
  <si>
    <t>Муниципальная программа «Развитие территории Кокшайского сельского поселения Звениговского района Республики Марий Эл на 2022-2030 годы»</t>
  </si>
  <si>
    <t>Г100000000</t>
  </si>
  <si>
    <t>Г110200000</t>
  </si>
  <si>
    <t>Г110226880</t>
  </si>
  <si>
    <t>Г140400000</t>
  </si>
  <si>
    <t>Г140426700</t>
  </si>
  <si>
    <t>Г140426701</t>
  </si>
  <si>
    <t>Г140426710</t>
  </si>
  <si>
    <t>Г140426711</t>
  </si>
  <si>
    <t>Г140426730</t>
  </si>
  <si>
    <t>Г140500000</t>
  </si>
  <si>
    <t>Г140526800</t>
  </si>
  <si>
    <t>Г140526820</t>
  </si>
  <si>
    <t>Г140526830</t>
  </si>
  <si>
    <t>Г140526850</t>
  </si>
  <si>
    <t>Г140600000</t>
  </si>
  <si>
    <t>Г140626020</t>
  </si>
  <si>
    <t>Г140626030</t>
  </si>
  <si>
    <t>Г140626050</t>
  </si>
  <si>
    <t>Г140626080</t>
  </si>
  <si>
    <t>Г140700000</t>
  </si>
  <si>
    <t>Г140726500</t>
  </si>
  <si>
    <t>Г140726520</t>
  </si>
  <si>
    <t>Г101000000</t>
  </si>
  <si>
    <t>Г101012010</t>
  </si>
  <si>
    <t>Г140426600</t>
  </si>
  <si>
    <t>Г3101S0250</t>
  </si>
  <si>
    <t>Г140626070</t>
  </si>
  <si>
    <t>Г140626110</t>
  </si>
  <si>
    <t>Г140726530</t>
  </si>
  <si>
    <t>Г140800000</t>
  </si>
  <si>
    <t>Г140826130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</si>
</sst>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name val="Calibri"/>
    </font>
    <font>
      <sz val="14"/>
      <color rgb="FF000000"/>
      <name val="Times New Roman"/>
    </font>
    <font>
      <sz val="14"/>
      <name val="Times New Roman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4">
      <alignment vertical="top" wrapText="1"/>
    </xf>
  </cellStyleXfs>
  <cellXfs count="49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9" fontId="2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49" fontId="1" fillId="3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5" fontId="1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justify" vertical="center" wrapText="1"/>
    </xf>
    <xf numFmtId="49" fontId="1" fillId="4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justify" vertical="center"/>
    </xf>
    <xf numFmtId="49" fontId="1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49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justify" vertical="center" wrapText="1"/>
    </xf>
    <xf numFmtId="49" fontId="4" fillId="0" borderId="0" xfId="0" applyNumberFormat="1" applyFont="1" applyAlignment="1">
      <alignment horizontal="center" vertical="center" shrinkToFit="1"/>
    </xf>
    <xf numFmtId="49" fontId="3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 shrinkToFit="1"/>
    </xf>
    <xf numFmtId="0" fontId="4" fillId="0" borderId="0" xfId="1" applyFont="1" applyBorder="1" applyAlignment="1">
      <alignment horizontal="justify" vertical="center" wrapText="1"/>
    </xf>
    <xf numFmtId="164" fontId="2" fillId="0" borderId="0" xfId="0" applyNumberFormat="1" applyFont="1" applyAlignment="1">
      <alignment horizontal="center"/>
    </xf>
    <xf numFmtId="164" fontId="1" fillId="5" borderId="0" xfId="0" applyNumberFormat="1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 wrapText="1"/>
    </xf>
    <xf numFmtId="164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2" borderId="0" xfId="0" applyFont="1" applyFill="1" applyAlignment="1">
      <alignment horizontal="center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topLeftCell="A65" workbookViewId="0">
      <selection activeCell="A78" sqref="A78"/>
    </sheetView>
  </sheetViews>
  <sheetFormatPr defaultColWidth="9.140625" defaultRowHeight="15"/>
  <cols>
    <col min="1" max="1" width="7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8.5703125" customWidth="1"/>
    <col min="7" max="7" width="18.7109375" customWidth="1"/>
    <col min="8" max="8" width="17.28515625" customWidth="1"/>
  </cols>
  <sheetData>
    <row r="1" spans="1:8" ht="18.75" customHeight="1">
      <c r="A1" s="1"/>
      <c r="B1" s="43" t="s">
        <v>0</v>
      </c>
      <c r="C1" s="43"/>
      <c r="D1" s="43"/>
      <c r="E1" s="43"/>
      <c r="F1" s="43"/>
      <c r="G1" s="43"/>
      <c r="H1" s="43"/>
    </row>
    <row r="2" spans="1:8" ht="18.75" customHeight="1">
      <c r="A2" s="1"/>
      <c r="B2" s="43" t="s">
        <v>1</v>
      </c>
      <c r="C2" s="43"/>
      <c r="D2" s="43"/>
      <c r="E2" s="43"/>
      <c r="F2" s="43"/>
      <c r="G2" s="43"/>
      <c r="H2" s="43"/>
    </row>
    <row r="3" spans="1:8" ht="18.75" customHeight="1">
      <c r="A3" s="1"/>
      <c r="B3" s="43" t="s">
        <v>73</v>
      </c>
      <c r="C3" s="43"/>
      <c r="D3" s="43"/>
      <c r="E3" s="43"/>
      <c r="F3" s="43"/>
      <c r="G3" s="43"/>
      <c r="H3" s="43"/>
    </row>
    <row r="4" spans="1:8" ht="18.75" customHeight="1">
      <c r="A4" s="1"/>
      <c r="B4" s="44" t="s">
        <v>2</v>
      </c>
      <c r="C4" s="44"/>
      <c r="D4" s="44"/>
      <c r="E4" s="44"/>
      <c r="F4" s="44"/>
      <c r="G4" s="44"/>
      <c r="H4" s="44"/>
    </row>
    <row r="5" spans="1:8" ht="18.75" customHeight="1">
      <c r="A5" s="1"/>
      <c r="B5" s="43" t="s">
        <v>3</v>
      </c>
      <c r="C5" s="43"/>
      <c r="D5" s="43"/>
      <c r="E5" s="43"/>
      <c r="F5" s="43"/>
      <c r="G5" s="43"/>
      <c r="H5" s="43"/>
    </row>
    <row r="6" spans="1:8" ht="18.75" customHeight="1">
      <c r="A6" s="1"/>
      <c r="B6" s="43" t="s">
        <v>4</v>
      </c>
      <c r="C6" s="43"/>
      <c r="D6" s="43"/>
      <c r="E6" s="43"/>
      <c r="F6" s="43"/>
      <c r="G6" s="43"/>
      <c r="H6" s="43"/>
    </row>
    <row r="7" spans="1:8" ht="18.75" customHeight="1">
      <c r="A7" s="1"/>
      <c r="B7" s="43" t="s">
        <v>5</v>
      </c>
      <c r="C7" s="43"/>
      <c r="D7" s="43"/>
      <c r="E7" s="43"/>
      <c r="F7" s="43"/>
      <c r="G7" s="43"/>
      <c r="H7" s="43"/>
    </row>
    <row r="8" spans="1:8" ht="18.75">
      <c r="A8" s="1"/>
      <c r="B8" s="1"/>
      <c r="C8" s="1"/>
      <c r="D8" s="1"/>
      <c r="E8" s="1"/>
      <c r="F8" s="1"/>
    </row>
    <row r="9" spans="1:8" ht="18.75" customHeight="1">
      <c r="A9" s="40" t="s">
        <v>6</v>
      </c>
      <c r="B9" s="40"/>
      <c r="C9" s="40"/>
      <c r="D9" s="40"/>
      <c r="E9" s="40"/>
      <c r="F9" s="40"/>
      <c r="G9" s="40"/>
      <c r="H9" s="40"/>
    </row>
    <row r="10" spans="1:8" ht="18.75" customHeight="1">
      <c r="A10" s="40" t="s">
        <v>7</v>
      </c>
      <c r="B10" s="40"/>
      <c r="C10" s="40"/>
      <c r="D10" s="40"/>
      <c r="E10" s="40"/>
      <c r="F10" s="40"/>
      <c r="G10" s="40"/>
      <c r="H10" s="40"/>
    </row>
    <row r="11" spans="1:8" ht="15.75" customHeight="1">
      <c r="A11" s="40" t="s">
        <v>8</v>
      </c>
      <c r="B11" s="40"/>
      <c r="C11" s="40"/>
      <c r="D11" s="40"/>
      <c r="E11" s="40"/>
      <c r="F11" s="40"/>
      <c r="G11" s="40"/>
      <c r="H11" s="40"/>
    </row>
    <row r="12" spans="1:8" ht="18.75" customHeight="1">
      <c r="A12" s="48" t="s">
        <v>9</v>
      </c>
      <c r="B12" s="48"/>
      <c r="C12" s="48"/>
      <c r="D12" s="48"/>
      <c r="E12" s="48"/>
      <c r="F12" s="48"/>
      <c r="G12" s="48"/>
      <c r="H12" s="48"/>
    </row>
    <row r="13" spans="1:8" ht="20.25" customHeight="1">
      <c r="A13" s="48" t="s">
        <v>74</v>
      </c>
      <c r="B13" s="48"/>
      <c r="C13" s="48"/>
      <c r="D13" s="48"/>
      <c r="E13" s="48"/>
      <c r="F13" s="48"/>
      <c r="G13" s="48"/>
      <c r="H13" s="48"/>
    </row>
    <row r="14" spans="1:8" s="2" customFormat="1" ht="20.25" customHeight="1">
      <c r="A14" s="48" t="s">
        <v>10</v>
      </c>
      <c r="B14" s="48"/>
      <c r="C14" s="48"/>
      <c r="D14" s="48"/>
      <c r="E14" s="48"/>
      <c r="F14" s="48"/>
      <c r="G14" s="48"/>
      <c r="H14" s="48"/>
    </row>
    <row r="15" spans="1:8" ht="22.5" customHeight="1">
      <c r="A15" s="45" t="s">
        <v>11</v>
      </c>
      <c r="B15" s="46"/>
      <c r="C15" s="46"/>
      <c r="D15" s="46"/>
      <c r="E15" s="46"/>
      <c r="F15" s="46"/>
      <c r="G15" s="46"/>
      <c r="H15" s="47"/>
    </row>
    <row r="16" spans="1:8" ht="26.25" customHeight="1">
      <c r="A16" s="41" t="s">
        <v>12</v>
      </c>
      <c r="B16" s="41" t="s">
        <v>13</v>
      </c>
      <c r="C16" s="41" t="s">
        <v>14</v>
      </c>
      <c r="D16" s="41" t="s">
        <v>15</v>
      </c>
      <c r="E16" s="41" t="s">
        <v>16</v>
      </c>
      <c r="F16" s="41">
        <v>2024</v>
      </c>
      <c r="G16" s="41">
        <v>2025</v>
      </c>
      <c r="H16" s="41">
        <v>2026</v>
      </c>
    </row>
    <row r="17" spans="1:8">
      <c r="A17" s="42"/>
      <c r="B17" s="42"/>
      <c r="C17" s="42"/>
      <c r="D17" s="42"/>
      <c r="E17" s="42"/>
      <c r="F17" s="42"/>
      <c r="G17" s="42"/>
      <c r="H17" s="42"/>
    </row>
    <row r="18" spans="1:8" ht="56.25">
      <c r="A18" s="3" t="s">
        <v>75</v>
      </c>
      <c r="B18" s="4" t="s">
        <v>76</v>
      </c>
      <c r="C18" s="5"/>
      <c r="D18" s="5"/>
      <c r="E18" s="5"/>
      <c r="F18" s="9">
        <f>F19+F22+F37+F49+F65+F74+F76+F79</f>
        <v>7538.924</v>
      </c>
      <c r="G18" s="9">
        <f>G19+G22+G37+G49+G65+G74+G76+G79</f>
        <v>6166.2539999999999</v>
      </c>
      <c r="H18" s="9">
        <f>H19+H22+H37+H49+H65+H74+H76+H79</f>
        <v>6343.3769999999995</v>
      </c>
    </row>
    <row r="19" spans="1:8" ht="37.5">
      <c r="A19" s="6" t="s">
        <v>17</v>
      </c>
      <c r="B19" s="7" t="s">
        <v>77</v>
      </c>
      <c r="C19" s="5"/>
      <c r="D19" s="8"/>
      <c r="E19" s="8"/>
      <c r="F19" s="9">
        <v>0</v>
      </c>
      <c r="G19" s="9">
        <v>0</v>
      </c>
      <c r="H19" s="9">
        <v>0</v>
      </c>
    </row>
    <row r="20" spans="1:8" ht="43.5" customHeight="1">
      <c r="A20" s="10" t="s">
        <v>18</v>
      </c>
      <c r="B20" s="7" t="s">
        <v>78</v>
      </c>
      <c r="C20" s="4"/>
      <c r="D20" s="8"/>
      <c r="E20" s="8"/>
      <c r="F20" s="11">
        <f>F21</f>
        <v>0</v>
      </c>
      <c r="G20" s="12">
        <f>G21</f>
        <v>0</v>
      </c>
      <c r="H20" s="12">
        <f>H21</f>
        <v>0</v>
      </c>
    </row>
    <row r="21" spans="1:8" ht="37.5">
      <c r="A21" s="13" t="s">
        <v>19</v>
      </c>
      <c r="B21" s="7" t="s">
        <v>78</v>
      </c>
      <c r="C21" s="4" t="s">
        <v>20</v>
      </c>
      <c r="D21" s="8" t="s">
        <v>21</v>
      </c>
      <c r="E21" s="8" t="s">
        <v>22</v>
      </c>
      <c r="F21" s="11"/>
      <c r="G21" s="12"/>
      <c r="H21" s="12"/>
    </row>
    <row r="22" spans="1:8" ht="37.5">
      <c r="A22" s="28" t="s">
        <v>24</v>
      </c>
      <c r="B22" s="8" t="s">
        <v>79</v>
      </c>
      <c r="C22" s="5"/>
      <c r="D22" s="5"/>
      <c r="E22" s="5"/>
      <c r="F22" s="37">
        <f>F23+F25+F29+F33+F27+F31+F35</f>
        <v>2420.991</v>
      </c>
      <c r="G22" s="37">
        <f>G23+G25+G29+G33+G27+G31+G35</f>
        <v>1025.7170000000001</v>
      </c>
      <c r="H22" s="37">
        <f>H23+H25+H29+H33+H27+H31+H35</f>
        <v>1049.124</v>
      </c>
    </row>
    <row r="23" spans="1:8" ht="37.5">
      <c r="A23" s="10" t="s">
        <v>25</v>
      </c>
      <c r="B23" s="8" t="s">
        <v>100</v>
      </c>
      <c r="C23" s="5"/>
      <c r="D23" s="5"/>
      <c r="E23" s="5"/>
      <c r="F23" s="37">
        <f>F24</f>
        <v>100</v>
      </c>
      <c r="G23" s="37">
        <f t="shared" ref="G23:H23" si="0">G24</f>
        <v>100</v>
      </c>
      <c r="H23" s="37">
        <f t="shared" si="0"/>
        <v>100</v>
      </c>
    </row>
    <row r="24" spans="1:8" ht="37.5">
      <c r="A24" s="10" t="s">
        <v>19</v>
      </c>
      <c r="B24" s="8" t="s">
        <v>100</v>
      </c>
      <c r="C24" s="7" t="s">
        <v>20</v>
      </c>
      <c r="D24" s="7" t="s">
        <v>22</v>
      </c>
      <c r="E24" s="7" t="s">
        <v>26</v>
      </c>
      <c r="F24" s="37">
        <v>100</v>
      </c>
      <c r="G24" s="37">
        <v>100</v>
      </c>
      <c r="H24" s="37">
        <v>100</v>
      </c>
    </row>
    <row r="25" spans="1:8" ht="43.5" customHeight="1">
      <c r="A25" s="16" t="s">
        <v>27</v>
      </c>
      <c r="B25" s="8" t="s">
        <v>80</v>
      </c>
      <c r="C25" s="5"/>
      <c r="D25" s="5"/>
      <c r="E25" s="5"/>
      <c r="F25" s="37">
        <f>F26</f>
        <v>249.411</v>
      </c>
      <c r="G25" s="38">
        <f>G26</f>
        <v>266.63400000000001</v>
      </c>
      <c r="H25" s="38">
        <f>H26</f>
        <v>273.96499999999997</v>
      </c>
    </row>
    <row r="26" spans="1:8" ht="55.5" customHeight="1">
      <c r="A26" s="10" t="s">
        <v>19</v>
      </c>
      <c r="B26" s="8" t="s">
        <v>80</v>
      </c>
      <c r="C26" s="5">
        <v>200</v>
      </c>
      <c r="D26" s="17" t="s">
        <v>28</v>
      </c>
      <c r="E26" s="17" t="s">
        <v>29</v>
      </c>
      <c r="F26" s="37">
        <v>249.411</v>
      </c>
      <c r="G26" s="37">
        <v>266.63400000000001</v>
      </c>
      <c r="H26" s="37">
        <v>273.96499999999997</v>
      </c>
    </row>
    <row r="27" spans="1:8" ht="55.5" customHeight="1">
      <c r="A27" s="16" t="s">
        <v>32</v>
      </c>
      <c r="B27" s="8" t="s">
        <v>81</v>
      </c>
      <c r="C27" s="5"/>
      <c r="D27" s="17"/>
      <c r="E27" s="17"/>
      <c r="F27" s="37">
        <f>F28</f>
        <v>5.0910000000000002</v>
      </c>
      <c r="G27" s="38">
        <f>G28</f>
        <v>5.3319999999999999</v>
      </c>
      <c r="H27" s="38">
        <f>H28</f>
        <v>5.4790000000000001</v>
      </c>
    </row>
    <row r="28" spans="1:8" ht="55.5" customHeight="1">
      <c r="A28" s="10" t="s">
        <v>19</v>
      </c>
      <c r="B28" s="8" t="s">
        <v>81</v>
      </c>
      <c r="C28" s="5">
        <v>200</v>
      </c>
      <c r="D28" s="17" t="s">
        <v>28</v>
      </c>
      <c r="E28" s="17" t="s">
        <v>29</v>
      </c>
      <c r="F28" s="37">
        <v>5.0910000000000002</v>
      </c>
      <c r="G28" s="38">
        <v>5.3319999999999999</v>
      </c>
      <c r="H28" s="38">
        <v>5.4790000000000001</v>
      </c>
    </row>
    <row r="29" spans="1:8" ht="56.25">
      <c r="A29" s="16" t="s">
        <v>30</v>
      </c>
      <c r="B29" s="8" t="s">
        <v>82</v>
      </c>
      <c r="C29" s="5"/>
      <c r="D29" s="5"/>
      <c r="E29" s="5"/>
      <c r="F29" s="37">
        <f>F30</f>
        <v>579.51</v>
      </c>
      <c r="G29" s="38">
        <f>G30</f>
        <v>622.62</v>
      </c>
      <c r="H29" s="38">
        <f>H30</f>
        <v>639.46100000000001</v>
      </c>
    </row>
    <row r="30" spans="1:8" ht="37.5">
      <c r="A30" s="10" t="s">
        <v>19</v>
      </c>
      <c r="B30" s="8" t="s">
        <v>82</v>
      </c>
      <c r="C30" s="5">
        <v>200</v>
      </c>
      <c r="D30" s="17" t="s">
        <v>28</v>
      </c>
      <c r="E30" s="17" t="s">
        <v>29</v>
      </c>
      <c r="F30" s="37">
        <v>579.51</v>
      </c>
      <c r="G30" s="38">
        <v>622.62</v>
      </c>
      <c r="H30" s="38">
        <v>639.46100000000001</v>
      </c>
    </row>
    <row r="31" spans="1:8" ht="54" customHeight="1">
      <c r="A31" s="16" t="s">
        <v>33</v>
      </c>
      <c r="B31" s="8" t="s">
        <v>83</v>
      </c>
      <c r="C31" s="5"/>
      <c r="D31" s="17"/>
      <c r="E31" s="17"/>
      <c r="F31" s="37">
        <f>F32</f>
        <v>28.975999999999999</v>
      </c>
      <c r="G31" s="37">
        <f>G32</f>
        <v>31.131</v>
      </c>
      <c r="H31" s="37">
        <f>H32</f>
        <v>30.219000000000001</v>
      </c>
    </row>
    <row r="32" spans="1:8" ht="50.25" customHeight="1">
      <c r="A32" s="10" t="s">
        <v>19</v>
      </c>
      <c r="B32" s="8" t="s">
        <v>83</v>
      </c>
      <c r="C32" s="5">
        <v>200</v>
      </c>
      <c r="D32" s="17" t="s">
        <v>28</v>
      </c>
      <c r="E32" s="17" t="s">
        <v>29</v>
      </c>
      <c r="F32" s="37">
        <v>28.975999999999999</v>
      </c>
      <c r="G32" s="37">
        <v>31.131</v>
      </c>
      <c r="H32" s="37">
        <v>30.219000000000001</v>
      </c>
    </row>
    <row r="33" spans="1:8" ht="47.25" hidden="1" customHeight="1">
      <c r="A33" s="16" t="s">
        <v>31</v>
      </c>
      <c r="B33" s="8" t="s">
        <v>84</v>
      </c>
      <c r="C33" s="5"/>
      <c r="D33" s="5"/>
      <c r="E33" s="5"/>
      <c r="F33" s="37">
        <f>F34</f>
        <v>0</v>
      </c>
      <c r="G33" s="38">
        <f>G34</f>
        <v>0</v>
      </c>
      <c r="H33" s="38">
        <f>H34</f>
        <v>0</v>
      </c>
    </row>
    <row r="34" spans="1:8" ht="48" hidden="1" customHeight="1">
      <c r="A34" s="10" t="s">
        <v>19</v>
      </c>
      <c r="B34" s="8" t="s">
        <v>84</v>
      </c>
      <c r="C34" s="5">
        <v>200</v>
      </c>
      <c r="D34" s="17" t="s">
        <v>28</v>
      </c>
      <c r="E34" s="17" t="s">
        <v>29</v>
      </c>
      <c r="F34" s="37">
        <v>0</v>
      </c>
      <c r="G34" s="38">
        <v>0</v>
      </c>
      <c r="H34" s="38">
        <v>0</v>
      </c>
    </row>
    <row r="35" spans="1:8" ht="45.75" customHeight="1">
      <c r="A35" s="16" t="s">
        <v>34</v>
      </c>
      <c r="B35" s="14" t="s">
        <v>101</v>
      </c>
      <c r="C35" s="5"/>
      <c r="D35" s="17"/>
      <c r="E35" s="17"/>
      <c r="F35" s="37">
        <f>F36</f>
        <v>1458.0029999999999</v>
      </c>
      <c r="G35" s="37">
        <f t="shared" ref="G35:H35" si="1">G36</f>
        <v>0</v>
      </c>
      <c r="H35" s="37">
        <f t="shared" si="1"/>
        <v>0</v>
      </c>
    </row>
    <row r="36" spans="1:8" ht="44.25" customHeight="1">
      <c r="A36" s="10" t="s">
        <v>19</v>
      </c>
      <c r="B36" s="14" t="s">
        <v>101</v>
      </c>
      <c r="C36" s="5">
        <v>200</v>
      </c>
      <c r="D36" s="17" t="s">
        <v>28</v>
      </c>
      <c r="E36" s="17" t="s">
        <v>29</v>
      </c>
      <c r="F36" s="37">
        <v>1458.0029999999999</v>
      </c>
      <c r="G36" s="38">
        <v>0</v>
      </c>
      <c r="H36" s="38">
        <v>0</v>
      </c>
    </row>
    <row r="37" spans="1:8" ht="46.5" customHeight="1">
      <c r="A37" s="29" t="s">
        <v>38</v>
      </c>
      <c r="B37" s="8" t="s">
        <v>85</v>
      </c>
      <c r="C37" s="5"/>
      <c r="D37" s="5"/>
      <c r="E37" s="5"/>
      <c r="F37" s="37">
        <f>F38+F41+F43+F45+F47</f>
        <v>783.27</v>
      </c>
      <c r="G37" s="37">
        <f>G38+G41+G43+G45+G47</f>
        <v>738.03700000000003</v>
      </c>
      <c r="H37" s="37">
        <f>H38+H41+H43+H45+H47</f>
        <v>902.7</v>
      </c>
    </row>
    <row r="38" spans="1:8" ht="24.75" customHeight="1">
      <c r="A38" s="18" t="s">
        <v>70</v>
      </c>
      <c r="B38" s="8" t="s">
        <v>86</v>
      </c>
      <c r="C38" s="5"/>
      <c r="D38" s="5"/>
      <c r="E38" s="5"/>
      <c r="F38" s="37">
        <f>F39+F40</f>
        <v>628</v>
      </c>
      <c r="G38" s="37">
        <f>G39+G40</f>
        <v>708.03700000000003</v>
      </c>
      <c r="H38" s="37">
        <f>H39+H40</f>
        <v>872.7</v>
      </c>
    </row>
    <row r="39" spans="1:8" ht="37.5">
      <c r="A39" s="10" t="s">
        <v>19</v>
      </c>
      <c r="B39" s="8" t="s">
        <v>86</v>
      </c>
      <c r="C39" s="19" t="s">
        <v>20</v>
      </c>
      <c r="D39" s="7" t="s">
        <v>21</v>
      </c>
      <c r="E39" s="7" t="s">
        <v>22</v>
      </c>
      <c r="F39" s="37">
        <v>600</v>
      </c>
      <c r="G39" s="38">
        <v>680.03700000000003</v>
      </c>
      <c r="H39" s="38">
        <v>844.7</v>
      </c>
    </row>
    <row r="40" spans="1:8" ht="18.75">
      <c r="A40" s="10" t="s">
        <v>35</v>
      </c>
      <c r="B40" s="8" t="s">
        <v>86</v>
      </c>
      <c r="C40" s="31" t="s">
        <v>46</v>
      </c>
      <c r="D40" s="7" t="s">
        <v>21</v>
      </c>
      <c r="E40" s="7" t="s">
        <v>22</v>
      </c>
      <c r="F40" s="37">
        <v>28</v>
      </c>
      <c r="G40" s="38">
        <v>28</v>
      </c>
      <c r="H40" s="38">
        <v>28</v>
      </c>
    </row>
    <row r="41" spans="1:8" ht="18.75" hidden="1">
      <c r="A41" s="10" t="s">
        <v>39</v>
      </c>
      <c r="B41" s="8" t="s">
        <v>71</v>
      </c>
      <c r="C41" s="7"/>
      <c r="D41" s="7"/>
      <c r="E41" s="7"/>
      <c r="F41" s="37">
        <f>F42</f>
        <v>0</v>
      </c>
      <c r="G41" s="38">
        <f>G42</f>
        <v>0</v>
      </c>
      <c r="H41" s="38">
        <f>H42</f>
        <v>0</v>
      </c>
    </row>
    <row r="42" spans="1:8" ht="37.5" hidden="1">
      <c r="A42" s="10" t="s">
        <v>19</v>
      </c>
      <c r="B42" s="8" t="s">
        <v>71</v>
      </c>
      <c r="C42" s="19" t="s">
        <v>20</v>
      </c>
      <c r="D42" s="7" t="s">
        <v>21</v>
      </c>
      <c r="E42" s="7" t="s">
        <v>22</v>
      </c>
      <c r="F42" s="37">
        <v>0</v>
      </c>
      <c r="G42" s="38">
        <v>0</v>
      </c>
      <c r="H42" s="38">
        <v>0</v>
      </c>
    </row>
    <row r="43" spans="1:8" ht="24" customHeight="1">
      <c r="A43" s="18" t="s">
        <v>40</v>
      </c>
      <c r="B43" s="8" t="s">
        <v>87</v>
      </c>
      <c r="C43" s="7"/>
      <c r="D43" s="7"/>
      <c r="E43" s="7"/>
      <c r="F43" s="37">
        <f>F44</f>
        <v>30</v>
      </c>
      <c r="G43" s="38">
        <f>G44</f>
        <v>30</v>
      </c>
      <c r="H43" s="38">
        <f>H44</f>
        <v>30</v>
      </c>
    </row>
    <row r="44" spans="1:8" ht="51" customHeight="1">
      <c r="A44" s="10" t="s">
        <v>19</v>
      </c>
      <c r="B44" s="8" t="s">
        <v>87</v>
      </c>
      <c r="C44" s="19" t="s">
        <v>20</v>
      </c>
      <c r="D44" s="7" t="s">
        <v>21</v>
      </c>
      <c r="E44" s="7" t="s">
        <v>22</v>
      </c>
      <c r="F44" s="37">
        <v>30</v>
      </c>
      <c r="G44" s="38">
        <v>30</v>
      </c>
      <c r="H44" s="38">
        <v>30</v>
      </c>
    </row>
    <row r="45" spans="1:8" ht="21.75" hidden="1" customHeight="1">
      <c r="A45" s="10" t="s">
        <v>65</v>
      </c>
      <c r="B45" s="30" t="s">
        <v>88</v>
      </c>
      <c r="C45" s="19"/>
      <c r="D45" s="7"/>
      <c r="E45" s="7"/>
      <c r="F45" s="37">
        <f>F46</f>
        <v>0</v>
      </c>
      <c r="G45" s="37">
        <f>G46</f>
        <v>0</v>
      </c>
      <c r="H45" s="37">
        <f>H46</f>
        <v>0</v>
      </c>
    </row>
    <row r="46" spans="1:8" ht="38.25" hidden="1" customHeight="1">
      <c r="A46" s="10" t="s">
        <v>19</v>
      </c>
      <c r="B46" s="30" t="s">
        <v>88</v>
      </c>
      <c r="C46" s="31" t="s">
        <v>20</v>
      </c>
      <c r="D46" s="32" t="s">
        <v>21</v>
      </c>
      <c r="E46" s="32" t="s">
        <v>22</v>
      </c>
      <c r="F46" s="37">
        <v>0</v>
      </c>
      <c r="G46" s="38">
        <v>0</v>
      </c>
      <c r="H46" s="38">
        <v>0</v>
      </c>
    </row>
    <row r="47" spans="1:8" ht="26.25" customHeight="1">
      <c r="A47" s="18" t="s">
        <v>41</v>
      </c>
      <c r="B47" s="8" t="s">
        <v>89</v>
      </c>
      <c r="C47" s="7"/>
      <c r="D47" s="7"/>
      <c r="E47" s="7"/>
      <c r="F47" s="37">
        <f>F48</f>
        <v>125.27</v>
      </c>
      <c r="G47" s="37">
        <f>G48</f>
        <v>0</v>
      </c>
      <c r="H47" s="37">
        <f>H48</f>
        <v>0</v>
      </c>
    </row>
    <row r="48" spans="1:8" ht="41.25" customHeight="1">
      <c r="A48" s="10" t="s">
        <v>19</v>
      </c>
      <c r="B48" s="8" t="s">
        <v>89</v>
      </c>
      <c r="C48" s="19" t="s">
        <v>20</v>
      </c>
      <c r="D48" s="7" t="s">
        <v>21</v>
      </c>
      <c r="E48" s="7" t="s">
        <v>22</v>
      </c>
      <c r="F48" s="37">
        <v>125.27</v>
      </c>
      <c r="G48" s="38">
        <v>0</v>
      </c>
      <c r="H48" s="38">
        <v>0</v>
      </c>
    </row>
    <row r="49" spans="1:8" ht="41.25" customHeight="1">
      <c r="A49" s="29" t="s">
        <v>42</v>
      </c>
      <c r="B49" s="8" t="s">
        <v>90</v>
      </c>
      <c r="C49" s="19"/>
      <c r="D49" s="7"/>
      <c r="E49" s="7"/>
      <c r="F49" s="37">
        <f>F50+F54+F56+F60+F62+F58</f>
        <v>3759.3629999999998</v>
      </c>
      <c r="G49" s="37">
        <f>G50+G54+G56+G60+G62+G58</f>
        <v>3730.2</v>
      </c>
      <c r="H49" s="37">
        <f>H50+H54+H56+H60+H62+H58</f>
        <v>3730.2</v>
      </c>
    </row>
    <row r="50" spans="1:8" ht="24" customHeight="1">
      <c r="A50" s="13" t="s">
        <v>43</v>
      </c>
      <c r="B50" s="8" t="s">
        <v>91</v>
      </c>
      <c r="C50" s="7"/>
      <c r="D50" s="7"/>
      <c r="E50" s="7"/>
      <c r="F50" s="37">
        <f>F51+F52+F53</f>
        <v>2791.3629999999998</v>
      </c>
      <c r="G50" s="37">
        <f t="shared" ref="G50:H50" si="2">G51+G52+G53</f>
        <v>2762.2</v>
      </c>
      <c r="H50" s="37">
        <f t="shared" si="2"/>
        <v>2762.2</v>
      </c>
    </row>
    <row r="51" spans="1:8" ht="79.5" customHeight="1">
      <c r="A51" s="15" t="s">
        <v>44</v>
      </c>
      <c r="B51" s="8" t="s">
        <v>91</v>
      </c>
      <c r="C51" s="20" t="s">
        <v>45</v>
      </c>
      <c r="D51" s="7" t="s">
        <v>36</v>
      </c>
      <c r="E51" s="7" t="s">
        <v>28</v>
      </c>
      <c r="F51" s="37">
        <v>2193</v>
      </c>
      <c r="G51" s="38">
        <v>2193</v>
      </c>
      <c r="H51" s="38">
        <v>2193</v>
      </c>
    </row>
    <row r="52" spans="1:8" ht="49.5" customHeight="1">
      <c r="A52" s="15" t="s">
        <v>19</v>
      </c>
      <c r="B52" s="8" t="s">
        <v>91</v>
      </c>
      <c r="C52" s="19" t="s">
        <v>20</v>
      </c>
      <c r="D52" s="7" t="s">
        <v>36</v>
      </c>
      <c r="E52" s="7" t="s">
        <v>28</v>
      </c>
      <c r="F52" s="37">
        <v>596.16300000000001</v>
      </c>
      <c r="G52" s="38">
        <v>567</v>
      </c>
      <c r="H52" s="38">
        <v>567</v>
      </c>
    </row>
    <row r="53" spans="1:8" ht="42" customHeight="1">
      <c r="A53" s="21" t="s">
        <v>35</v>
      </c>
      <c r="B53" s="8" t="s">
        <v>91</v>
      </c>
      <c r="C53" s="19" t="s">
        <v>46</v>
      </c>
      <c r="D53" s="7" t="s">
        <v>36</v>
      </c>
      <c r="E53" s="7" t="s">
        <v>28</v>
      </c>
      <c r="F53" s="37">
        <v>2.2000000000000002</v>
      </c>
      <c r="G53" s="37">
        <v>2.2000000000000002</v>
      </c>
      <c r="H53" s="37">
        <v>2.2000000000000002</v>
      </c>
    </row>
    <row r="54" spans="1:8" ht="49.5" customHeight="1">
      <c r="A54" s="10" t="s">
        <v>47</v>
      </c>
      <c r="B54" s="8" t="s">
        <v>92</v>
      </c>
      <c r="C54" s="22"/>
      <c r="D54" s="7"/>
      <c r="E54" s="7"/>
      <c r="F54" s="37">
        <f>F55</f>
        <v>743</v>
      </c>
      <c r="G54" s="37">
        <f t="shared" ref="G54:H54" si="3">G55</f>
        <v>743</v>
      </c>
      <c r="H54" s="37">
        <f t="shared" si="3"/>
        <v>743</v>
      </c>
    </row>
    <row r="55" spans="1:8" ht="88.5" customHeight="1">
      <c r="A55" s="15" t="s">
        <v>44</v>
      </c>
      <c r="B55" s="8" t="s">
        <v>92</v>
      </c>
      <c r="C55" s="20" t="s">
        <v>45</v>
      </c>
      <c r="D55" s="7" t="s">
        <v>36</v>
      </c>
      <c r="E55" s="7" t="s">
        <v>28</v>
      </c>
      <c r="F55" s="37">
        <v>743</v>
      </c>
      <c r="G55" s="38">
        <v>743</v>
      </c>
      <c r="H55" s="38">
        <v>743</v>
      </c>
    </row>
    <row r="56" spans="1:8" ht="26.25" customHeight="1">
      <c r="A56" s="18" t="s">
        <v>48</v>
      </c>
      <c r="B56" s="8" t="s">
        <v>93</v>
      </c>
      <c r="C56" s="7"/>
      <c r="D56" s="7"/>
      <c r="E56" s="7"/>
      <c r="F56" s="37">
        <f t="shared" ref="F56:H56" si="4">F57</f>
        <v>10</v>
      </c>
      <c r="G56" s="38">
        <f t="shared" si="4"/>
        <v>10</v>
      </c>
      <c r="H56" s="38">
        <f t="shared" si="4"/>
        <v>10</v>
      </c>
    </row>
    <row r="57" spans="1:8" ht="18.75">
      <c r="A57" s="21" t="s">
        <v>35</v>
      </c>
      <c r="B57" s="8" t="s">
        <v>93</v>
      </c>
      <c r="C57" s="19" t="s">
        <v>46</v>
      </c>
      <c r="D57" s="7" t="s">
        <v>36</v>
      </c>
      <c r="E57" s="7" t="s">
        <v>37</v>
      </c>
      <c r="F57" s="37">
        <v>10</v>
      </c>
      <c r="G57" s="38">
        <v>10</v>
      </c>
      <c r="H57" s="38">
        <v>10</v>
      </c>
    </row>
    <row r="58" spans="1:8" ht="37.5">
      <c r="A58" s="33" t="s">
        <v>66</v>
      </c>
      <c r="B58" s="8" t="s">
        <v>102</v>
      </c>
      <c r="C58" s="19"/>
      <c r="D58" s="7"/>
      <c r="E58" s="7"/>
      <c r="F58" s="37">
        <f>F59</f>
        <v>50</v>
      </c>
      <c r="G58" s="37">
        <f>G59</f>
        <v>50</v>
      </c>
      <c r="H58" s="37">
        <f>H59</f>
        <v>50</v>
      </c>
    </row>
    <row r="59" spans="1:8" ht="37.5">
      <c r="A59" s="10" t="s">
        <v>19</v>
      </c>
      <c r="B59" s="8" t="s">
        <v>102</v>
      </c>
      <c r="C59" s="19" t="s">
        <v>20</v>
      </c>
      <c r="D59" s="7" t="s">
        <v>28</v>
      </c>
      <c r="E59" s="7" t="s">
        <v>67</v>
      </c>
      <c r="F59" s="37">
        <v>50</v>
      </c>
      <c r="G59" s="39">
        <v>50</v>
      </c>
      <c r="H59" s="39">
        <v>50</v>
      </c>
    </row>
    <row r="60" spans="1:8" ht="30" customHeight="1">
      <c r="A60" s="18" t="s">
        <v>49</v>
      </c>
      <c r="B60" s="8" t="s">
        <v>94</v>
      </c>
      <c r="C60" s="19"/>
      <c r="D60" s="7"/>
      <c r="E60" s="7"/>
      <c r="F60" s="37">
        <f>F61</f>
        <v>50</v>
      </c>
      <c r="G60" s="37">
        <f>G61</f>
        <v>50</v>
      </c>
      <c r="H60" s="37">
        <f>H61</f>
        <v>50</v>
      </c>
    </row>
    <row r="61" spans="1:8" ht="45" customHeight="1">
      <c r="A61" s="21" t="s">
        <v>35</v>
      </c>
      <c r="B61" s="8" t="s">
        <v>94</v>
      </c>
      <c r="C61" s="19" t="s">
        <v>46</v>
      </c>
      <c r="D61" s="7" t="s">
        <v>36</v>
      </c>
      <c r="E61" s="7" t="s">
        <v>50</v>
      </c>
      <c r="F61" s="37">
        <v>50</v>
      </c>
      <c r="G61" s="38">
        <v>50</v>
      </c>
      <c r="H61" s="38">
        <v>50</v>
      </c>
    </row>
    <row r="62" spans="1:8" ht="37.5">
      <c r="A62" s="15" t="s">
        <v>51</v>
      </c>
      <c r="B62" s="30" t="s">
        <v>103</v>
      </c>
      <c r="C62" s="19"/>
      <c r="D62" s="7"/>
      <c r="E62" s="7"/>
      <c r="F62" s="37">
        <f>F63+F64</f>
        <v>115</v>
      </c>
      <c r="G62" s="37">
        <f>G63+G64</f>
        <v>115</v>
      </c>
      <c r="H62" s="37">
        <f>H63+H64</f>
        <v>115</v>
      </c>
    </row>
    <row r="63" spans="1:8" ht="37.5">
      <c r="A63" s="10" t="s">
        <v>19</v>
      </c>
      <c r="B63" s="30" t="s">
        <v>103</v>
      </c>
      <c r="C63" s="19" t="s">
        <v>20</v>
      </c>
      <c r="D63" s="7" t="s">
        <v>36</v>
      </c>
      <c r="E63" s="7" t="s">
        <v>50</v>
      </c>
      <c r="F63" s="37">
        <v>85</v>
      </c>
      <c r="G63" s="38">
        <v>85</v>
      </c>
      <c r="H63" s="38">
        <v>85</v>
      </c>
    </row>
    <row r="64" spans="1:8" ht="18.75">
      <c r="A64" s="10" t="s">
        <v>35</v>
      </c>
      <c r="B64" s="30" t="s">
        <v>103</v>
      </c>
      <c r="C64" s="31" t="s">
        <v>46</v>
      </c>
      <c r="D64" s="7" t="s">
        <v>36</v>
      </c>
      <c r="E64" s="7" t="s">
        <v>50</v>
      </c>
      <c r="F64" s="37">
        <v>30</v>
      </c>
      <c r="G64" s="38">
        <v>30</v>
      </c>
      <c r="H64" s="38">
        <v>30</v>
      </c>
    </row>
    <row r="65" spans="1:8" ht="46.5" customHeight="1">
      <c r="A65" s="29" t="s">
        <v>52</v>
      </c>
      <c r="B65" s="8" t="s">
        <v>95</v>
      </c>
      <c r="C65" s="19"/>
      <c r="D65" s="7"/>
      <c r="E65" s="7"/>
      <c r="F65" s="37">
        <f>F66+F70+F72</f>
        <v>465</v>
      </c>
      <c r="G65" s="37">
        <f>G66+G70+G72</f>
        <v>430</v>
      </c>
      <c r="H65" s="37">
        <f>H66+H70+H72</f>
        <v>279.053</v>
      </c>
    </row>
    <row r="66" spans="1:8" ht="60" customHeight="1">
      <c r="A66" s="13" t="s">
        <v>53</v>
      </c>
      <c r="B66" s="8" t="s">
        <v>96</v>
      </c>
      <c r="C66" s="19"/>
      <c r="D66" s="7"/>
      <c r="E66" s="7"/>
      <c r="F66" s="37">
        <f>F67</f>
        <v>30</v>
      </c>
      <c r="G66" s="37">
        <f t="shared" ref="G66:H66" si="5">G67</f>
        <v>30</v>
      </c>
      <c r="H66" s="37">
        <f t="shared" si="5"/>
        <v>30</v>
      </c>
    </row>
    <row r="67" spans="1:8" ht="45" customHeight="1">
      <c r="A67" s="10" t="s">
        <v>19</v>
      </c>
      <c r="B67" s="8" t="s">
        <v>96</v>
      </c>
      <c r="C67" s="19" t="s">
        <v>20</v>
      </c>
      <c r="D67" s="7" t="s">
        <v>21</v>
      </c>
      <c r="E67" s="7" t="s">
        <v>36</v>
      </c>
      <c r="F67" s="37">
        <v>30</v>
      </c>
      <c r="G67" s="38">
        <v>30</v>
      </c>
      <c r="H67" s="38">
        <v>30</v>
      </c>
    </row>
    <row r="68" spans="1:8" ht="27.75" hidden="1" customHeight="1">
      <c r="A68" s="10" t="s">
        <v>54</v>
      </c>
      <c r="B68" s="8" t="s">
        <v>55</v>
      </c>
      <c r="C68" s="19"/>
      <c r="D68" s="7"/>
      <c r="E68" s="7"/>
      <c r="F68" s="35">
        <f t="shared" ref="F68:H68" si="6">F69</f>
        <v>0</v>
      </c>
      <c r="G68" s="36">
        <f t="shared" si="6"/>
        <v>0</v>
      </c>
      <c r="H68" s="36">
        <f t="shared" si="6"/>
        <v>0</v>
      </c>
    </row>
    <row r="69" spans="1:8" ht="43.5" hidden="1" customHeight="1">
      <c r="A69" s="13" t="s">
        <v>19</v>
      </c>
      <c r="B69" s="8" t="s">
        <v>55</v>
      </c>
      <c r="C69" s="19" t="s">
        <v>20</v>
      </c>
      <c r="D69" s="7" t="s">
        <v>21</v>
      </c>
      <c r="E69" s="7" t="s">
        <v>23</v>
      </c>
      <c r="F69" s="35">
        <v>0</v>
      </c>
      <c r="G69" s="36">
        <v>0</v>
      </c>
      <c r="H69" s="36">
        <v>0</v>
      </c>
    </row>
    <row r="70" spans="1:8" ht="30.75" customHeight="1">
      <c r="A70" s="13" t="s">
        <v>54</v>
      </c>
      <c r="B70" s="8" t="s">
        <v>97</v>
      </c>
      <c r="C70" s="19"/>
      <c r="D70" s="7"/>
      <c r="E70" s="7"/>
      <c r="F70" s="37">
        <f>F71</f>
        <v>435</v>
      </c>
      <c r="G70" s="37">
        <f>G71</f>
        <v>400</v>
      </c>
      <c r="H70" s="37">
        <f>H71</f>
        <v>249.053</v>
      </c>
    </row>
    <row r="71" spans="1:8" ht="39" customHeight="1">
      <c r="A71" s="13" t="s">
        <v>19</v>
      </c>
      <c r="B71" s="8" t="s">
        <v>97</v>
      </c>
      <c r="C71" s="19" t="s">
        <v>20</v>
      </c>
      <c r="D71" s="7" t="s">
        <v>21</v>
      </c>
      <c r="E71" s="32" t="s">
        <v>23</v>
      </c>
      <c r="F71" s="37">
        <v>435</v>
      </c>
      <c r="G71" s="38">
        <v>400</v>
      </c>
      <c r="H71" s="38">
        <v>249.053</v>
      </c>
    </row>
    <row r="72" spans="1:8" ht="0.75" hidden="1" customHeight="1">
      <c r="A72" s="23" t="s">
        <v>56</v>
      </c>
      <c r="B72" s="8" t="s">
        <v>72</v>
      </c>
      <c r="C72" s="19"/>
      <c r="D72" s="7"/>
      <c r="E72" s="32"/>
      <c r="F72" s="37">
        <f>F73</f>
        <v>0</v>
      </c>
      <c r="G72" s="37">
        <f t="shared" ref="G72:H72" si="7">G73</f>
        <v>0</v>
      </c>
      <c r="H72" s="37">
        <f t="shared" si="7"/>
        <v>0</v>
      </c>
    </row>
    <row r="73" spans="1:8" ht="11.25" hidden="1" customHeight="1">
      <c r="A73" s="13" t="s">
        <v>19</v>
      </c>
      <c r="B73" s="8" t="s">
        <v>104</v>
      </c>
      <c r="C73" s="19" t="s">
        <v>20</v>
      </c>
      <c r="D73" s="7" t="s">
        <v>21</v>
      </c>
      <c r="E73" s="32" t="s">
        <v>36</v>
      </c>
      <c r="F73" s="37">
        <v>0</v>
      </c>
      <c r="G73" s="38">
        <v>0</v>
      </c>
      <c r="H73" s="38">
        <v>0</v>
      </c>
    </row>
    <row r="74" spans="1:8" ht="37.5" hidden="1">
      <c r="A74" s="29" t="s">
        <v>57</v>
      </c>
      <c r="B74" s="8" t="s">
        <v>105</v>
      </c>
      <c r="C74" s="19"/>
      <c r="D74" s="7"/>
      <c r="E74" s="7"/>
      <c r="F74" s="37">
        <f>F75</f>
        <v>0</v>
      </c>
      <c r="G74" s="37">
        <f>G75</f>
        <v>0</v>
      </c>
      <c r="H74" s="37">
        <f>H75</f>
        <v>0</v>
      </c>
    </row>
    <row r="75" spans="1:8" ht="37.5" hidden="1">
      <c r="A75" s="13" t="s">
        <v>58</v>
      </c>
      <c r="B75" s="8" t="s">
        <v>106</v>
      </c>
      <c r="C75" s="19"/>
      <c r="D75" s="7"/>
      <c r="E75" s="7"/>
      <c r="F75" s="37">
        <v>0</v>
      </c>
      <c r="G75" s="39">
        <v>0</v>
      </c>
      <c r="H75" s="39">
        <v>0</v>
      </c>
    </row>
    <row r="76" spans="1:8" ht="55.5" customHeight="1">
      <c r="A76" s="24" t="s">
        <v>59</v>
      </c>
      <c r="B76" s="8" t="s">
        <v>98</v>
      </c>
      <c r="C76" s="19"/>
      <c r="D76" s="7"/>
      <c r="E76" s="7"/>
      <c r="F76" s="37">
        <f>F77</f>
        <v>110.3</v>
      </c>
      <c r="G76" s="37">
        <f>G77</f>
        <v>110.3</v>
      </c>
      <c r="H76" s="37">
        <f>H77</f>
        <v>110.3</v>
      </c>
    </row>
    <row r="77" spans="1:8" ht="30.75" customHeight="1">
      <c r="A77" s="15" t="s">
        <v>60</v>
      </c>
      <c r="B77" s="8" t="s">
        <v>99</v>
      </c>
      <c r="C77" s="20" t="s">
        <v>61</v>
      </c>
      <c r="D77" s="7" t="s">
        <v>26</v>
      </c>
      <c r="E77" s="7" t="s">
        <v>36</v>
      </c>
      <c r="F77" s="37">
        <v>110.3</v>
      </c>
      <c r="G77" s="39">
        <v>110.3</v>
      </c>
      <c r="H77" s="39">
        <v>110.3</v>
      </c>
    </row>
    <row r="78" spans="1:8" ht="30.75" customHeight="1">
      <c r="A78" s="15" t="s">
        <v>68</v>
      </c>
      <c r="B78" s="8" t="s">
        <v>69</v>
      </c>
      <c r="C78" s="20"/>
      <c r="D78" s="7"/>
      <c r="E78" s="7"/>
      <c r="F78" s="37">
        <f t="shared" ref="F78:H79" si="8">F79</f>
        <v>0</v>
      </c>
      <c r="G78" s="37">
        <f t="shared" si="8"/>
        <v>132</v>
      </c>
      <c r="H78" s="37">
        <f t="shared" si="8"/>
        <v>272</v>
      </c>
    </row>
    <row r="79" spans="1:8" ht="39.75" customHeight="1">
      <c r="A79" s="25" t="s">
        <v>62</v>
      </c>
      <c r="B79" s="8" t="s">
        <v>63</v>
      </c>
      <c r="C79" s="19"/>
      <c r="D79" s="7"/>
      <c r="E79" s="7"/>
      <c r="F79" s="37">
        <f t="shared" si="8"/>
        <v>0</v>
      </c>
      <c r="G79" s="38">
        <f t="shared" si="8"/>
        <v>132</v>
      </c>
      <c r="H79" s="38">
        <f t="shared" si="8"/>
        <v>272</v>
      </c>
    </row>
    <row r="80" spans="1:8" ht="28.5" customHeight="1">
      <c r="A80" s="26" t="s">
        <v>35</v>
      </c>
      <c r="B80" s="8" t="s">
        <v>63</v>
      </c>
      <c r="C80" s="20" t="s">
        <v>46</v>
      </c>
      <c r="D80" s="7" t="s">
        <v>36</v>
      </c>
      <c r="E80" s="7" t="s">
        <v>50</v>
      </c>
      <c r="F80" s="37">
        <v>0</v>
      </c>
      <c r="G80" s="38">
        <v>132</v>
      </c>
      <c r="H80" s="38">
        <v>272</v>
      </c>
    </row>
    <row r="81" spans="1:8" ht="41.25" customHeight="1">
      <c r="A81" s="26" t="s">
        <v>64</v>
      </c>
      <c r="B81" s="27"/>
      <c r="C81" s="27"/>
      <c r="D81" s="27"/>
      <c r="E81" s="27"/>
      <c r="F81" s="34">
        <f>F77+F74+F65+F49+F37+F22</f>
        <v>7538.9239999999991</v>
      </c>
      <c r="G81" s="34">
        <f>G18</f>
        <v>6166.2539999999999</v>
      </c>
      <c r="H81" s="34">
        <f>H18</f>
        <v>6343.3769999999995</v>
      </c>
    </row>
  </sheetData>
  <mergeCells count="22">
    <mergeCell ref="B6:H6"/>
    <mergeCell ref="B7:H7"/>
    <mergeCell ref="A15:H15"/>
    <mergeCell ref="A14:H14"/>
    <mergeCell ref="F16:F17"/>
    <mergeCell ref="H16:H17"/>
    <mergeCell ref="G16:G17"/>
    <mergeCell ref="A13:H13"/>
    <mergeCell ref="A12:H12"/>
    <mergeCell ref="A11:H11"/>
    <mergeCell ref="B1:H1"/>
    <mergeCell ref="B2:H2"/>
    <mergeCell ref="B3:H3"/>
    <mergeCell ref="B4:H4"/>
    <mergeCell ref="B5:H5"/>
    <mergeCell ref="A10:H10"/>
    <mergeCell ref="A9:H9"/>
    <mergeCell ref="A16:A17"/>
    <mergeCell ref="B16:B17"/>
    <mergeCell ref="C16:C17"/>
    <mergeCell ref="D16:D17"/>
    <mergeCell ref="E16:E17"/>
  </mergeCells>
  <pageMargins left="0.590551137924194" right="0.590551137924194" top="0.590551137924194" bottom="0.39370077848434398" header="0.51181101799011197" footer="0.51181101799011197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 (2)</vt:lpstr>
      <vt:lpstr>'без учета счетов бюджета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1</cp:lastModifiedBy>
  <dcterms:modified xsi:type="dcterms:W3CDTF">2023-11-14T10:17:51Z</dcterms:modified>
</cp:coreProperties>
</file>